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 Brucker\Desktop\Soils\"/>
    </mc:Choice>
  </mc:AlternateContent>
  <xr:revisionPtr revIDLastSave="0" documentId="13_ncr:1_{B1DDB52D-C539-4B2C-B5DB-A18227AC6880}" xr6:coauthVersionLast="45" xr6:coauthVersionMax="45" xr10:uidLastSave="{00000000-0000-0000-0000-000000000000}"/>
  <workbookProtection workbookAlgorithmName="SHA-512" workbookHashValue="ZF5MkAPb/VftsaZom4A1P6leoW/WeFGkDtZKi7l8QmVJCO+IMAKYq8mXekgj7dgD0PWIb8YEbRfKo6yEfpDQQg==" workbookSaltValue="f9R7zspvWwAg0PZZuuADQA==" workbookSpinCount="100000" lockStructure="1"/>
  <bookViews>
    <workbookView xWindow="-108" yWindow="-108" windowWidth="23256" windowHeight="12576" xr2:uid="{7B0EC435-9340-4AFB-803F-D8AD73037B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8" i="1"/>
  <c r="J28" i="1"/>
  <c r="J26" i="1" l="1"/>
  <c r="D26" i="1"/>
  <c r="D28" i="1" s="1"/>
  <c r="J22" i="1"/>
  <c r="G22" i="1"/>
  <c r="D22" i="1"/>
  <c r="J20" i="1"/>
  <c r="G20" i="1"/>
  <c r="D20" i="1"/>
  <c r="D18" i="1"/>
  <c r="D24" i="1" l="1"/>
  <c r="G24" i="1"/>
  <c r="J24" i="1"/>
</calcChain>
</file>

<file path=xl/sharedStrings.xml><?xml version="1.0" encoding="utf-8"?>
<sst xmlns="http://schemas.openxmlformats.org/spreadsheetml/2006/main" count="44" uniqueCount="21">
  <si>
    <t>Crop Removal Calculator</t>
  </si>
  <si>
    <t>Corn</t>
  </si>
  <si>
    <t>Crop</t>
  </si>
  <si>
    <t>Yield</t>
  </si>
  <si>
    <t>MAP</t>
  </si>
  <si>
    <t>Potash</t>
  </si>
  <si>
    <t>Nitrogen</t>
  </si>
  <si>
    <t>Soybeans</t>
  </si>
  <si>
    <t>Wheat</t>
  </si>
  <si>
    <t>bu/ac</t>
  </si>
  <si>
    <t>N/A</t>
  </si>
  <si>
    <t>lbs/ac</t>
  </si>
  <si>
    <t>Sulfur</t>
  </si>
  <si>
    <t>Fertilizer Prices</t>
  </si>
  <si>
    <t>POTASH</t>
  </si>
  <si>
    <t>SULFUR</t>
  </si>
  <si>
    <t>/ton</t>
  </si>
  <si>
    <t>/ac</t>
  </si>
  <si>
    <t>Dry Cost/Acre</t>
  </si>
  <si>
    <t>UAN Cost/Acre</t>
  </si>
  <si>
    <t>YELLOW CELLS NEED UPDATED TO MATCH CURRENT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</si>
</sst>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1" fontId="0" fillId="0" borderId="0" xfId="0" applyNumberFormat="1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quotePrefix="1" applyFont="1"/>
    <xf numFmtId="44" fontId="0" fillId="2" borderId="0" xfId="1" applyFont="1" applyFill="1" applyProtection="1">
      <protection locked="0"/>
    </xf>
    <xf numFmtId="1" fontId="1" fillId="0" borderId="0" xfId="0" applyNumberFormat="1" applyFont="1" applyProtection="1">
      <protection hidden="1"/>
    </xf>
    <xf numFmtId="0" fontId="0" fillId="0" borderId="0" xfId="0" applyFont="1" applyAlignment="1">
      <alignment horizontal="right"/>
    </xf>
    <xf numFmtId="9" fontId="0" fillId="0" borderId="0" xfId="0" applyNumberFormat="1" applyFont="1" applyAlignment="1">
      <alignment horizontal="right"/>
    </xf>
    <xf numFmtId="44" fontId="2" fillId="2" borderId="0" xfId="1" applyFont="1" applyFill="1" applyAlignment="1" applyProtection="1">
      <alignment horizontal="center"/>
      <protection locked="0"/>
    </xf>
    <xf numFmtId="44" fontId="0" fillId="0" borderId="0" xfId="1" applyFont="1" applyFill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0" fillId="0" borderId="0" xfId="0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" fontId="0" fillId="0" borderId="3" xfId="0" applyNumberFormat="1" applyBorder="1" applyProtection="1">
      <protection hidden="1"/>
    </xf>
    <xf numFmtId="1" fontId="0" fillId="0" borderId="4" xfId="0" applyNumberFormat="1" applyBorder="1" applyProtection="1">
      <protection hidden="1"/>
    </xf>
    <xf numFmtId="0" fontId="0" fillId="0" borderId="3" xfId="0" applyBorder="1"/>
    <xf numFmtId="0" fontId="0" fillId="0" borderId="4" xfId="0" applyBorder="1"/>
    <xf numFmtId="44" fontId="1" fillId="0" borderId="3" xfId="1" applyFont="1" applyBorder="1" applyProtection="1">
      <protection hidden="1"/>
    </xf>
    <xf numFmtId="1" fontId="1" fillId="0" borderId="4" xfId="0" applyNumberFormat="1" applyFont="1" applyBorder="1" applyProtection="1">
      <protection hidden="1"/>
    </xf>
    <xf numFmtId="44" fontId="1" fillId="0" borderId="5" xfId="1" applyFont="1" applyBorder="1" applyProtection="1">
      <protection hidden="1"/>
    </xf>
    <xf numFmtId="1" fontId="1" fillId="0" borderId="6" xfId="0" applyNumberFormat="1" applyFont="1" applyBorder="1" applyProtection="1">
      <protection hidden="1"/>
    </xf>
    <xf numFmtId="1" fontId="0" fillId="0" borderId="3" xfId="0" applyNumberFormat="1" applyBorder="1" applyAlignment="1" applyProtection="1">
      <alignment horizontal="right"/>
      <protection hidden="1"/>
    </xf>
    <xf numFmtId="44" fontId="1" fillId="0" borderId="5" xfId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4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7A3A2B-89E8-473F-AD64-E22AD602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B346-CCE6-45D5-A9E3-2FA5A9875FC8}">
  <dimension ref="A2:M28"/>
  <sheetViews>
    <sheetView tabSelected="1" topLeftCell="A16" workbookViewId="0">
      <selection activeCell="D16" sqref="D16"/>
    </sheetView>
  </sheetViews>
  <sheetFormatPr defaultRowHeight="14.4" x14ac:dyDescent="0.3"/>
  <cols>
    <col min="1" max="1" width="13.77734375" bestFit="1" customWidth="1"/>
    <col min="2" max="2" width="8.88671875" bestFit="1" customWidth="1"/>
    <col min="3" max="3" width="6" bestFit="1" customWidth="1"/>
    <col min="4" max="4" width="7.88671875" bestFit="1" customWidth="1"/>
    <col min="5" max="5" width="5.88671875" bestFit="1" customWidth="1"/>
    <col min="6" max="6" width="5.88671875" customWidth="1"/>
    <col min="7" max="7" width="8.109375" bestFit="1" customWidth="1"/>
    <col min="8" max="8" width="5.88671875" bestFit="1" customWidth="1"/>
    <col min="9" max="9" width="5.88671875" customWidth="1"/>
    <col min="10" max="10" width="7.88671875" bestFit="1" customWidth="1"/>
    <col min="11" max="11" width="5.88671875" bestFit="1" customWidth="1"/>
    <col min="12" max="12" width="8.109375" bestFit="1" customWidth="1"/>
    <col min="13" max="13" width="5.88671875" bestFit="1" customWidth="1"/>
  </cols>
  <sheetData>
    <row r="2" spans="1:13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3" x14ac:dyDescent="0.3">
      <c r="B4" s="18" t="s">
        <v>20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7" spans="1:13" x14ac:dyDescent="0.3">
      <c r="A7" s="17" t="s">
        <v>13</v>
      </c>
      <c r="B7" s="17"/>
      <c r="C7" s="17"/>
      <c r="F7" s="5"/>
      <c r="I7" s="5"/>
    </row>
    <row r="8" spans="1:13" x14ac:dyDescent="0.3">
      <c r="A8" s="9" t="s">
        <v>4</v>
      </c>
      <c r="B8" s="7">
        <v>400</v>
      </c>
      <c r="C8" s="6" t="s">
        <v>16</v>
      </c>
    </row>
    <row r="9" spans="1:13" x14ac:dyDescent="0.3">
      <c r="A9" s="9" t="s">
        <v>14</v>
      </c>
      <c r="B9" s="7">
        <v>290</v>
      </c>
      <c r="C9" s="6" t="s">
        <v>16</v>
      </c>
    </row>
    <row r="10" spans="1:13" x14ac:dyDescent="0.3">
      <c r="A10" s="9" t="s">
        <v>15</v>
      </c>
      <c r="B10" s="7">
        <v>650</v>
      </c>
      <c r="C10" s="6" t="s">
        <v>16</v>
      </c>
    </row>
    <row r="11" spans="1:13" x14ac:dyDescent="0.3">
      <c r="A11" s="10">
        <v>0.28000000000000003</v>
      </c>
      <c r="B11" s="11">
        <v>192</v>
      </c>
      <c r="C11" s="6" t="s">
        <v>16</v>
      </c>
      <c r="D11" s="12"/>
      <c r="E11" s="6"/>
    </row>
    <row r="12" spans="1:13" x14ac:dyDescent="0.3">
      <c r="A12" s="10"/>
      <c r="B12" s="2"/>
      <c r="C12" s="6"/>
      <c r="D12" s="12"/>
      <c r="E12" s="6"/>
    </row>
    <row r="14" spans="1:13" x14ac:dyDescent="0.3">
      <c r="A14" s="4" t="s">
        <v>2</v>
      </c>
      <c r="D14" s="19" t="s">
        <v>1</v>
      </c>
      <c r="E14" s="20"/>
      <c r="F14" s="2"/>
      <c r="G14" s="19" t="s">
        <v>7</v>
      </c>
      <c r="H14" s="20"/>
      <c r="I14" s="2"/>
      <c r="J14" s="19" t="s">
        <v>8</v>
      </c>
      <c r="K14" s="20"/>
      <c r="L14" s="17"/>
      <c r="M14" s="17"/>
    </row>
    <row r="15" spans="1:13" x14ac:dyDescent="0.3">
      <c r="A15" s="4"/>
      <c r="D15" s="21"/>
      <c r="E15" s="22"/>
      <c r="F15" s="2"/>
      <c r="G15" s="21"/>
      <c r="H15" s="22"/>
      <c r="I15" s="2"/>
      <c r="J15" s="21"/>
      <c r="K15" s="22"/>
      <c r="L15" s="2"/>
      <c r="M15" s="2"/>
    </row>
    <row r="16" spans="1:13" x14ac:dyDescent="0.3">
      <c r="A16" s="4" t="s">
        <v>3</v>
      </c>
      <c r="B16" s="3"/>
      <c r="D16" s="23">
        <v>200</v>
      </c>
      <c r="E16" s="22" t="s">
        <v>9</v>
      </c>
      <c r="F16" s="2"/>
      <c r="G16" s="23">
        <v>65</v>
      </c>
      <c r="H16" s="22" t="s">
        <v>9</v>
      </c>
      <c r="I16" s="2"/>
      <c r="J16" s="23">
        <v>90</v>
      </c>
      <c r="K16" s="22" t="s">
        <v>9</v>
      </c>
    </row>
    <row r="17" spans="1:12" x14ac:dyDescent="0.3">
      <c r="A17" s="13"/>
      <c r="B17" s="14"/>
      <c r="C17" s="15"/>
      <c r="D17" s="24"/>
      <c r="E17" s="25"/>
      <c r="F17" s="16"/>
      <c r="G17" s="24"/>
      <c r="H17" s="25"/>
      <c r="I17" s="16"/>
      <c r="J17" s="24"/>
      <c r="K17" s="36"/>
    </row>
    <row r="18" spans="1:12" x14ac:dyDescent="0.3">
      <c r="A18" t="s">
        <v>4</v>
      </c>
      <c r="D18" s="26">
        <f>SUM(D16*0.85)</f>
        <v>170</v>
      </c>
      <c r="E18" s="27" t="s">
        <v>11</v>
      </c>
      <c r="F18" s="1"/>
      <c r="G18" s="26">
        <f>SUM(G16*1.54)</f>
        <v>100.10000000000001</v>
      </c>
      <c r="H18" s="27" t="s">
        <v>11</v>
      </c>
      <c r="I18" s="1"/>
      <c r="J18" s="26">
        <f>SUM(J16*0.96)</f>
        <v>86.399999999999991</v>
      </c>
      <c r="K18" s="27" t="s">
        <v>11</v>
      </c>
    </row>
    <row r="19" spans="1:12" x14ac:dyDescent="0.3">
      <c r="D19" s="28"/>
      <c r="E19" s="29"/>
      <c r="G19" s="28"/>
      <c r="H19" s="29"/>
      <c r="J19" s="28"/>
      <c r="K19" s="29"/>
    </row>
    <row r="20" spans="1:12" x14ac:dyDescent="0.3">
      <c r="A20" t="s">
        <v>5</v>
      </c>
      <c r="D20" s="26">
        <f>SUM(D16*0.44)</f>
        <v>88</v>
      </c>
      <c r="E20" s="27" t="s">
        <v>11</v>
      </c>
      <c r="F20" s="1"/>
      <c r="G20" s="26">
        <f>SUM(G16*2.5)</f>
        <v>162.5</v>
      </c>
      <c r="H20" s="27" t="s">
        <v>11</v>
      </c>
      <c r="I20" s="1"/>
      <c r="J20" s="26">
        <f>SUM(J16*0.63)</f>
        <v>56.7</v>
      </c>
      <c r="K20" s="27" t="s">
        <v>11</v>
      </c>
    </row>
    <row r="21" spans="1:12" x14ac:dyDescent="0.3">
      <c r="D21" s="28"/>
      <c r="E21" s="29"/>
      <c r="G21" s="28"/>
      <c r="H21" s="29"/>
      <c r="J21" s="28"/>
      <c r="K21" s="29"/>
    </row>
    <row r="22" spans="1:12" x14ac:dyDescent="0.3">
      <c r="A22" t="s">
        <v>12</v>
      </c>
      <c r="D22" s="26">
        <f>SUM(D16*0.07)</f>
        <v>14.000000000000002</v>
      </c>
      <c r="E22" s="27" t="s">
        <v>11</v>
      </c>
      <c r="F22" s="1"/>
      <c r="G22" s="26">
        <f>SUM(G16*0.51)</f>
        <v>33.15</v>
      </c>
      <c r="H22" s="27" t="s">
        <v>11</v>
      </c>
      <c r="I22" s="1"/>
      <c r="J22" s="26">
        <f>SUM(J16*0.08)</f>
        <v>7.2</v>
      </c>
      <c r="K22" s="27" t="s">
        <v>11</v>
      </c>
    </row>
    <row r="23" spans="1:12" x14ac:dyDescent="0.3">
      <c r="D23" s="26"/>
      <c r="E23" s="27"/>
      <c r="F23" s="1"/>
      <c r="G23" s="26"/>
      <c r="H23" s="27"/>
      <c r="I23" s="1"/>
      <c r="J23" s="26"/>
      <c r="K23" s="27"/>
    </row>
    <row r="24" spans="1:12" x14ac:dyDescent="0.3">
      <c r="A24" s="5" t="s">
        <v>18</v>
      </c>
      <c r="D24" s="30">
        <f>SUM($B$8/2000*D18)+($B$9/2000*D20)+($B$10/2000*D22)</f>
        <v>51.31</v>
      </c>
      <c r="E24" s="31" t="s">
        <v>17</v>
      </c>
      <c r="F24" s="8"/>
      <c r="G24" s="30">
        <f>SUM($B$8/2000*G18)+($B$9/2000*G20)+($B$10/2000*G22)</f>
        <v>54.356250000000003</v>
      </c>
      <c r="H24" s="31" t="s">
        <v>17</v>
      </c>
      <c r="I24" s="8"/>
      <c r="J24" s="30">
        <f>SUM($B$8/2000*J18)+($B$9/2000*J20)+($B$10/2000*J22)</f>
        <v>27.8415</v>
      </c>
      <c r="K24" s="31" t="s">
        <v>17</v>
      </c>
    </row>
    <row r="25" spans="1:12" x14ac:dyDescent="0.3">
      <c r="D25" s="28"/>
      <c r="E25" s="29"/>
      <c r="G25" s="28"/>
      <c r="H25" s="29"/>
      <c r="J25" s="28"/>
      <c r="K25" s="29"/>
    </row>
    <row r="26" spans="1:12" x14ac:dyDescent="0.3">
      <c r="A26" t="s">
        <v>6</v>
      </c>
      <c r="D26" s="26">
        <f>SUM(D16*0.9)</f>
        <v>180</v>
      </c>
      <c r="E26" s="27" t="s">
        <v>11</v>
      </c>
      <c r="F26" s="1"/>
      <c r="G26" s="34" t="s">
        <v>10</v>
      </c>
      <c r="H26" s="27" t="s">
        <v>11</v>
      </c>
      <c r="I26" s="1"/>
      <c r="J26" s="26">
        <f>SUM(J16*1.25)</f>
        <v>112.5</v>
      </c>
      <c r="K26" s="27" t="s">
        <v>11</v>
      </c>
    </row>
    <row r="27" spans="1:12" x14ac:dyDescent="0.3">
      <c r="D27" s="28"/>
      <c r="E27" s="29"/>
      <c r="G27" s="28"/>
      <c r="H27" s="29"/>
      <c r="J27" s="28"/>
      <c r="K27" s="29"/>
    </row>
    <row r="28" spans="1:12" x14ac:dyDescent="0.3">
      <c r="A28" s="2" t="s">
        <v>19</v>
      </c>
      <c r="D28" s="32">
        <f>SUM($B$11/560)*D26</f>
        <v>61.714285714285715</v>
      </c>
      <c r="E28" s="33" t="s">
        <v>17</v>
      </c>
      <c r="F28" s="8"/>
      <c r="G28" s="35" t="s">
        <v>10</v>
      </c>
      <c r="H28" s="33" t="s">
        <v>17</v>
      </c>
      <c r="I28" s="8"/>
      <c r="J28" s="32">
        <f>SUM($B$11/560)*J26</f>
        <v>38.571428571428569</v>
      </c>
      <c r="K28" s="33" t="s">
        <v>17</v>
      </c>
      <c r="L28" s="1"/>
    </row>
  </sheetData>
  <sheetProtection algorithmName="SHA-512" hashValue="2V8xc9y0cdiJpR8ukMh5RD5EmJYQHdrrfNTB24h+vc87Fq6hdbyo/zEV0PGkhPMxdgDs2bamg1czKrgSYgYAkQ==" saltValue="AXWNpg3I+p6pEZy9s6qfTA==" spinCount="100000" sheet="1" objects="1" scenarios="1" selectLockedCells="1"/>
  <mergeCells count="7">
    <mergeCell ref="B2:L2"/>
    <mergeCell ref="D14:E14"/>
    <mergeCell ref="G14:H14"/>
    <mergeCell ref="J14:K14"/>
    <mergeCell ref="L14:M14"/>
    <mergeCell ref="B4:L4"/>
    <mergeCell ref="A7:C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Brucker</dc:creator>
  <cp:lastModifiedBy>Don Brucker</cp:lastModifiedBy>
  <cp:lastPrinted>2020-11-05T13:56:10Z</cp:lastPrinted>
  <dcterms:created xsi:type="dcterms:W3CDTF">2020-08-07T18:57:53Z</dcterms:created>
  <dcterms:modified xsi:type="dcterms:W3CDTF">2020-11-05T14:11:51Z</dcterms:modified>
</cp:coreProperties>
</file>